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O7" i="1"/>
  <c r="N7"/>
  <c r="M7"/>
  <c r="D7"/>
  <c r="L7"/>
  <c r="K7"/>
  <c r="J7"/>
  <c r="G7"/>
  <c r="J17"/>
  <c r="D5"/>
  <c r="N5" s="1"/>
  <c r="D3"/>
  <c r="N3" s="1"/>
  <c r="J5"/>
  <c r="J3"/>
  <c r="J16" s="1"/>
  <c r="K5"/>
  <c r="L5" s="1"/>
  <c r="K3"/>
  <c r="L3" s="1"/>
  <c r="G5"/>
  <c r="G3"/>
  <c r="M5"/>
  <c r="M3"/>
  <c r="G17" l="1"/>
  <c r="P5"/>
  <c r="P3"/>
  <c r="G16"/>
  <c r="O3"/>
  <c r="O5"/>
</calcChain>
</file>

<file path=xl/sharedStrings.xml><?xml version="1.0" encoding="utf-8"?>
<sst xmlns="http://schemas.openxmlformats.org/spreadsheetml/2006/main" count="24" uniqueCount="18">
  <si>
    <t>G</t>
  </si>
  <si>
    <t>B0</t>
  </si>
  <si>
    <t>Bz</t>
  </si>
  <si>
    <t>ρ</t>
  </si>
  <si>
    <t>gzz mgal/m</t>
  </si>
  <si>
    <t>G x rho/gzz</t>
  </si>
  <si>
    <t>Bz/B0</t>
  </si>
  <si>
    <t>4π</t>
  </si>
  <si>
    <t>κ SI</t>
  </si>
  <si>
    <t>κ cgs</t>
  </si>
  <si>
    <t>gzz secs**-2</t>
  </si>
  <si>
    <t>N/{kg m}</t>
  </si>
  <si>
    <t xml:space="preserve"> κ est </t>
  </si>
  <si>
    <t>gzz gal/m</t>
  </si>
  <si>
    <t>Scattered</t>
  </si>
  <si>
    <t>BzScat/B0</t>
  </si>
  <si>
    <t>gzz/Bz</t>
  </si>
  <si>
    <t xml:space="preserve"> </t>
  </si>
</sst>
</file>

<file path=xl/styles.xml><?xml version="1.0" encoding="utf-8"?>
<styleSheet xmlns="http://schemas.openxmlformats.org/spreadsheetml/2006/main">
  <numFmts count="5">
    <numFmt numFmtId="164" formatCode="0.0000"/>
    <numFmt numFmtId="165" formatCode="0.0000E+00"/>
    <numFmt numFmtId="166" formatCode="0.000000E+00"/>
    <numFmt numFmtId="167" formatCode="0.0000000E+00"/>
    <numFmt numFmtId="168" formatCode="0.00000E+00"/>
  </numFmts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164" fontId="0" fillId="0" borderId="0" xfId="0" applyNumberFormat="1"/>
    <xf numFmtId="166" fontId="0" fillId="0" borderId="0" xfId="0" applyNumberFormat="1"/>
    <xf numFmtId="167" fontId="0" fillId="0" borderId="0" xfId="0" applyNumberFormat="1" applyAlignment="1">
      <alignment horizontal="center"/>
    </xf>
    <xf numFmtId="168" fontId="0" fillId="0" borderId="0" xfId="0" applyNumberFormat="1" applyAlignment="1">
      <alignment horizontal="center"/>
    </xf>
    <xf numFmtId="167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7"/>
  <sheetViews>
    <sheetView tabSelected="1" topLeftCell="D1" workbookViewId="0">
      <selection activeCell="O17" sqref="O17"/>
    </sheetView>
  </sheetViews>
  <sheetFormatPr defaultRowHeight="15"/>
  <cols>
    <col min="1" max="1" width="12.5703125" style="1" customWidth="1"/>
    <col min="2" max="2" width="11.85546875" style="1" customWidth="1"/>
    <col min="3" max="4" width="18" style="1" customWidth="1"/>
    <col min="5" max="5" width="9.140625" style="1"/>
    <col min="6" max="7" width="16.5703125" style="1" customWidth="1"/>
    <col min="8" max="8" width="9.140625" style="1"/>
    <col min="9" max="10" width="15.7109375" style="1" customWidth="1"/>
    <col min="11" max="11" width="15" style="1" customWidth="1"/>
    <col min="12" max="12" width="24.85546875" customWidth="1"/>
    <col min="13" max="14" width="19.42578125" customWidth="1"/>
    <col min="15" max="15" width="14.85546875" customWidth="1"/>
    <col min="16" max="16" width="16" customWidth="1"/>
  </cols>
  <sheetData>
    <row r="1" spans="1:16">
      <c r="A1" s="1" t="s">
        <v>0</v>
      </c>
      <c r="B1" s="1" t="s">
        <v>1</v>
      </c>
      <c r="C1" s="1" t="s">
        <v>2</v>
      </c>
      <c r="D1" s="1" t="s">
        <v>14</v>
      </c>
      <c r="E1" s="2" t="s">
        <v>8</v>
      </c>
      <c r="F1" s="2" t="s">
        <v>7</v>
      </c>
      <c r="G1" s="2" t="s">
        <v>9</v>
      </c>
      <c r="H1" s="2" t="s">
        <v>3</v>
      </c>
      <c r="I1" s="2" t="s">
        <v>4</v>
      </c>
      <c r="J1" s="2" t="s">
        <v>13</v>
      </c>
      <c r="K1" s="2" t="s">
        <v>10</v>
      </c>
      <c r="L1" s="2" t="s">
        <v>5</v>
      </c>
      <c r="M1" s="2" t="s">
        <v>6</v>
      </c>
      <c r="N1" s="2" t="s">
        <v>15</v>
      </c>
      <c r="O1" s="2" t="s">
        <v>12</v>
      </c>
      <c r="P1" s="2" t="s">
        <v>16</v>
      </c>
    </row>
    <row r="2" spans="1:16">
      <c r="K2" s="1" t="s">
        <v>11</v>
      </c>
    </row>
    <row r="3" spans="1:16">
      <c r="A3" s="1">
        <v>6.6739999999999994E-11</v>
      </c>
      <c r="B3" s="3">
        <v>5.0000000000000002E-5</v>
      </c>
      <c r="C3" s="7">
        <v>5.0226370000000002E-5</v>
      </c>
      <c r="D3" s="7">
        <f>SUM(C3)-B3</f>
        <v>2.2636999999999966E-7</v>
      </c>
      <c r="E3" s="1">
        <v>0.1</v>
      </c>
      <c r="F3" s="1">
        <v>12.5663706143591</v>
      </c>
      <c r="G3" s="1">
        <f>SUM(E3)/F3</f>
        <v>7.9577471545948138E-3</v>
      </c>
      <c r="H3" s="1">
        <v>2800</v>
      </c>
      <c r="I3" s="3">
        <v>1.06E-2</v>
      </c>
      <c r="J3" s="3">
        <f>SUM(I3)/1000</f>
        <v>1.06E-5</v>
      </c>
      <c r="K3" s="8">
        <f>SUM(I3)/100000</f>
        <v>1.06E-7</v>
      </c>
      <c r="L3" s="4">
        <f>(SUM(A3)*H3)/K3</f>
        <v>1.7629433962264149</v>
      </c>
      <c r="M3" s="6">
        <f>SUM(C3)/B3</f>
        <v>1.0045274</v>
      </c>
      <c r="N3" s="6">
        <f>SUM(D3)/B3</f>
        <v>4.5273999999999931E-3</v>
      </c>
      <c r="O3" s="5">
        <f>SUM(N3)*L3*F3</f>
        <v>0.10029911452347293</v>
      </c>
      <c r="P3" s="9">
        <f>SUM(K3)/D3/E3</f>
        <v>4.6825992843574742</v>
      </c>
    </row>
    <row r="5" spans="1:16">
      <c r="A5" s="1">
        <v>6.6739999999999994E-11</v>
      </c>
      <c r="B5" s="3">
        <v>5.0000000000000002E-5</v>
      </c>
      <c r="C5" s="7">
        <v>5.00453E-5</v>
      </c>
      <c r="D5" s="7">
        <f>SUM(C5)-B5</f>
        <v>4.5299999999997686E-8</v>
      </c>
      <c r="E5" s="1">
        <v>0.02</v>
      </c>
      <c r="F5" s="1">
        <v>12.5663706143591</v>
      </c>
      <c r="G5" s="1">
        <f>SUM(E5)/F5</f>
        <v>1.5915494309189627E-3</v>
      </c>
      <c r="H5" s="1">
        <v>2800</v>
      </c>
      <c r="I5" s="3">
        <v>1.06E-2</v>
      </c>
      <c r="J5" s="3">
        <f>SUM(I5)/1000</f>
        <v>1.06E-5</v>
      </c>
      <c r="K5" s="1">
        <f>SUM(I5)/100000</f>
        <v>1.06E-7</v>
      </c>
      <c r="L5" s="4">
        <f>(SUM(A5)*H5)/K5</f>
        <v>1.7629433962264149</v>
      </c>
      <c r="M5" s="6">
        <f>SUM(C5)/B5</f>
        <v>1.0009059999999999</v>
      </c>
      <c r="N5" s="6">
        <f>SUM(D5)/B5</f>
        <v>9.0599999999995372E-4</v>
      </c>
      <c r="O5" s="5">
        <f>SUM(N5)*L5*F5</f>
        <v>2.0071342880739928E-2</v>
      </c>
      <c r="P5" s="9">
        <f>SUM(K5)/D5/E5</f>
        <v>116.9977924944872</v>
      </c>
    </row>
    <row r="6" spans="1:16">
      <c r="D6" s="7" t="s">
        <v>17</v>
      </c>
      <c r="J6" s="3" t="s">
        <v>17</v>
      </c>
      <c r="K6" s="1" t="s">
        <v>17</v>
      </c>
      <c r="L6" s="4" t="s">
        <v>17</v>
      </c>
      <c r="M6" s="6" t="s">
        <v>17</v>
      </c>
      <c r="N6" s="6" t="s">
        <v>17</v>
      </c>
      <c r="O6" s="5" t="s">
        <v>17</v>
      </c>
    </row>
    <row r="7" spans="1:16">
      <c r="A7" s="1">
        <v>6.6739999999999994E-11</v>
      </c>
      <c r="B7" s="3">
        <v>5.0000000000000002E-5</v>
      </c>
      <c r="C7" s="7">
        <v>5.0073749999999998E-5</v>
      </c>
      <c r="D7" s="7">
        <f t="shared" ref="D6:D7" si="0">SUM(C7)-B7</f>
        <v>7.3749999999995694E-8</v>
      </c>
      <c r="E7" s="1">
        <v>0.1</v>
      </c>
      <c r="F7" s="1">
        <v>12.5663706143591</v>
      </c>
      <c r="G7" s="1">
        <f>SUM(E7)/F7</f>
        <v>7.9577471545948138E-3</v>
      </c>
      <c r="H7" s="1">
        <v>2800</v>
      </c>
      <c r="I7" s="3">
        <v>3.46E-3</v>
      </c>
      <c r="J7" s="3">
        <f t="shared" ref="J6:J7" si="1">SUM(I7)/1000</f>
        <v>3.4599999999999999E-6</v>
      </c>
      <c r="K7" s="1">
        <f t="shared" ref="K6:K7" si="2">SUM(I7)/100000</f>
        <v>3.4599999999999999E-8</v>
      </c>
      <c r="L7" s="4">
        <f t="shared" ref="L6:L7" si="3">(SUM(A7)*H7)/K7</f>
        <v>5.4009248554913292</v>
      </c>
      <c r="M7" s="6">
        <f t="shared" ref="M6:M7" si="4">SUM(C7)/B7</f>
        <v>1.0014749999999999</v>
      </c>
      <c r="N7" s="6">
        <f t="shared" ref="N6:N7" si="5">SUM(D7)/B7</f>
        <v>1.4749999999999139E-3</v>
      </c>
      <c r="O7" s="5">
        <f t="shared" ref="O6:O7" si="6">SUM(N7)*L7*F7</f>
        <v>0.10010828450674582</v>
      </c>
    </row>
    <row r="16" spans="1:16">
      <c r="G16" s="7">
        <f>SUM(D3)/E3</f>
        <v>2.2636999999999966E-6</v>
      </c>
      <c r="J16" s="3">
        <f>SUM(J3)/H3</f>
        <v>3.7857142857142855E-9</v>
      </c>
    </row>
    <row r="17" spans="7:10">
      <c r="G17" s="7">
        <f>SUM(D5)/E5</f>
        <v>2.2649999999998843E-6</v>
      </c>
      <c r="J17" s="3">
        <f>SUM(J5)/H5</f>
        <v>3.7857142857142855E-9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2022-03-08T21:32:01Z</dcterms:modified>
</cp:coreProperties>
</file>